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az\Desktop\"/>
    </mc:Choice>
  </mc:AlternateContent>
  <xr:revisionPtr revIDLastSave="0" documentId="8_{07B0E7E1-5856-44BE-817D-A42AAB42AEB5}" xr6:coauthVersionLast="47" xr6:coauthVersionMax="47" xr10:uidLastSave="{00000000-0000-0000-0000-000000000000}"/>
  <bookViews>
    <workbookView xWindow="-120" yWindow="-120" windowWidth="29040" windowHeight="15840" activeTab="1" xr2:uid="{CBD17278-985D-41DD-A0D7-BEC8FEDC00CB}"/>
  </bookViews>
  <sheets>
    <sheet name="Table 0" sheetId="2" r:id="rId1"/>
    <sheet name="Hoja1" sheetId="1" r:id="rId2"/>
  </sheets>
  <definedNames>
    <definedName name="DatosExternos_1" localSheetId="0" hidden="1">'Table 0'!$A$1:$G$13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4" i="1"/>
  <c r="F13" i="1"/>
  <c r="B11" i="1"/>
  <c r="B13" i="1" s="1"/>
  <c r="F15" i="1" l="1"/>
  <c r="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Diaz</author>
  </authors>
  <commentList>
    <comment ref="B9" authorId="0" shapeId="0" xr:uid="{71D57005-5C23-4AD4-B528-8FF482D24089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Colocar la superficie de rotura.</t>
        </r>
      </text>
    </comment>
    <comment ref="F9" authorId="0" shapeId="0" xr:uid="{E3A79240-B360-408D-B381-4550C0FBD269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Colocar la superfice de ocupación del Bien Nacional de Uso Público</t>
        </r>
      </text>
    </comment>
    <comment ref="B10" authorId="0" shapeId="0" xr:uid="{8D78B908-383A-445B-A124-4F342E0C398F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Completar con el Plazo que necesitara para ejecutar  la rotura</t>
        </r>
      </text>
    </comment>
    <comment ref="F10" authorId="0" shapeId="0" xr:uid="{8564EDC9-51DF-45FB-984C-BE6DAA71850D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Colocar el plazo de la ocupación del Bien Nacional de Uso Público.</t>
        </r>
      </text>
    </comment>
    <comment ref="B12" authorId="0" shapeId="0" xr:uid="{F87D4370-5A37-4088-B7B2-450E6134C1CD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Unidad Tributaria Mensual (UTM) debe considerar la actualizada del mes correspondiente. </t>
        </r>
      </text>
    </comment>
    <comment ref="F12" authorId="0" shapeId="0" xr:uid="{F7A07476-0927-4F69-9D7C-81E353420495}">
      <text>
        <r>
          <rPr>
            <b/>
            <sz val="9"/>
            <color indexed="81"/>
            <rFont val="Tahoma"/>
            <family val="2"/>
          </rPr>
          <t>Juan Diaz:</t>
        </r>
        <r>
          <rPr>
            <sz val="9"/>
            <color indexed="81"/>
            <rFont val="Tahoma"/>
            <family val="2"/>
          </rPr>
          <t xml:space="preserve">
Unidad de Tributaria Mensual (UTM), debe colocar la actulizada del mes correspondiente.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5ABFE3-DF59-49F0-B8E4-8C17B1ECF3F9}" keepAlive="1" name="Consulta - Table 0" description="Conexión a la consulta 'Table 0' en el libro." type="5" refreshedVersion="7" background="1" saveData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<sst xmlns="http://schemas.openxmlformats.org/spreadsheetml/2006/main" count="41" uniqueCount="35">
  <si>
    <t>Rotura</t>
  </si>
  <si>
    <t>Superficie</t>
  </si>
  <si>
    <t>Tiempo</t>
  </si>
  <si>
    <t>m2</t>
  </si>
  <si>
    <t>dias</t>
  </si>
  <si>
    <t>Factor</t>
  </si>
  <si>
    <t>UTM</t>
  </si>
  <si>
    <t>2024</t>
  </si>
  <si>
    <t>UTM (1)</t>
  </si>
  <si>
    <t>UTA (2)</t>
  </si>
  <si>
    <t>Indice de Precios al Consumidor (IPC) Valor en puntos (6)</t>
  </si>
  <si>
    <t>Variación Porcentual Mensual (3)</t>
  </si>
  <si>
    <t>Variación Porcentual Acumulado 2024 (4)</t>
  </si>
  <si>
    <t>Variación Porcentual Ultimos 12 meses (5)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</si>
  <si>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</si>
  <si>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</si>
  <si>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</si>
  <si>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</si>
  <si>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</si>
  <si>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</si>
  <si>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</si>
  <si>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</si>
  <si>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</si>
  <si>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</si>
  <si>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</si>
  <si>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</si>
  <si>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 Total Rotura</t>
  </si>
  <si>
    <t>Sub Total Mes</t>
  </si>
  <si>
    <t>Sub Total diario</t>
  </si>
  <si>
    <t>Sub Total Ocupación</t>
  </si>
  <si>
    <t>Total Rotura +Ocupación.</t>
  </si>
  <si>
    <t>Ocupación</t>
  </si>
  <si>
    <t>DIRECCION DE OBRAS MUNICIPALES</t>
  </si>
  <si>
    <t>ILUSTRE MUNICIPALIDAD DE PENCO</t>
  </si>
  <si>
    <t>CALCULO DE DERECHOS MUNICIPALES DE ROTURA Y OCUPACION DE B.N.U.P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</si>
</sst>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42" fontId="5" fillId="0" borderId="0" xfId="0" applyNumberFormat="1" applyFont="1"/>
    <xf numFmtId="0" fontId="1" fillId="0" borderId="1" xfId="0" applyFont="1" applyBorder="1"/>
    <xf numFmtId="42" fontId="4" fillId="0" borderId="2" xfId="0" applyNumberFormat="1" applyFont="1" applyBorder="1"/>
    <xf numFmtId="42" fontId="3" fillId="0" borderId="2" xfId="0" applyNumberFormat="1" applyFont="1" applyBorder="1"/>
    <xf numFmtId="42" fontId="3" fillId="2" borderId="2" xfId="0" applyNumberFormat="1" applyFont="1" applyFill="1" applyBorder="1"/>
    <xf numFmtId="0" fontId="1" fillId="3" borderId="2" xfId="0" applyFont="1" applyFill="1" applyBorder="1" applyProtection="1">
      <protection locked="0"/>
    </xf>
    <xf numFmtId="42" fontId="1" fillId="3" borderId="2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355441</xdr:colOff>
      <xdr:row>3</xdr:row>
      <xdr:rowOff>117872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83E36-4C76-4027-86AB-D3AEA79246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228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B74A1EF1-E466-4F98-86A0-C7B08AA668E5}" autoFormatId="16" applyNumberFormats="0" applyBorderFormats="0" applyFontFormats="0" applyPatternFormats="0" applyAlignmentFormats="0" applyWidthHeightFormats="0">
  <queryTableRefresh nextId="8">
    <queryTableFields count="7">
      <queryTableField id="1" name="2024" tableColumnId="1"/>
      <queryTableField id="2" name="UTM (1)" tableColumnId="2"/>
      <queryTableField id="3" name="UTA (2)" tableColumnId="3"/>
      <queryTableField id="4" name="Indice de Precios al Consumidor (IPC) Valor en puntos (6)" tableColumnId="4"/>
      <queryTableField id="5" name="Variación Porcentual Mensual (3)" tableColumnId="5"/>
      <queryTableField id="6" name="Variación Porcentual Acumulado 2024 (4)" tableColumnId="6"/>
      <queryTableField id="7" name="Variación Porcentual Ultimos 12 meses (5)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2EABB3-164A-484A-816E-2B94AB153934}" name="Table_0" displayName="Table_0" ref="A1:G13" tableType="queryTable" totalsRowShown="0">
  <autoFilter ref="A1:G13" xr:uid="{0F2EABB3-164A-484A-816E-2B94AB153934}"/>
  <tableColumns count="7">
    <tableColumn id="1" xr3:uid="{09E83089-2572-4E98-B3DB-8B95FEBB1CCD}" uniqueName="1" name="2024" queryTableFieldId="1" dataDxfId="0"/>
    <tableColumn id="2" xr3:uid="{EC874B61-AB30-45AB-9463-B7466EF437BB}" uniqueName="2" name="UTM (1)" queryTableFieldId="2"/>
    <tableColumn id="3" xr3:uid="{FC098BB1-24F1-41AC-AD64-9A7C6FBA48B9}" uniqueName="3" name="UTA (2)" queryTableFieldId="3"/>
    <tableColumn id="4" xr3:uid="{8AD5CAA0-4BA9-4E03-9C2C-024C564FA06F}" uniqueName="4" name="Indice de Precios al Consumidor (IPC) Valor en puntos (6)" queryTableFieldId="4"/>
    <tableColumn id="5" xr3:uid="{2C64C56F-9336-4055-B811-715FD61960AA}" uniqueName="5" name="Variación Porcentual Mensual (3)" queryTableFieldId="5"/>
    <tableColumn id="6" xr3:uid="{DB4B69F0-1373-4FB4-9FC3-134AF1506B6F}" uniqueName="6" name="Variación Porcentual Acumulado 2024 (4)" queryTableFieldId="6"/>
    <tableColumn id="7" xr3:uid="{204548A1-7722-4537-B2F9-CCEAEAA34FE2}" uniqueName="7" name="Variación Porcentual Ultimos 12 meses (5)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AD4C-4060-456B-A52C-6AD38315E9EF}">
  <dimension ref="A1:G13"/>
  <sheetViews>
    <sheetView workbookViewId="0">
      <selection activeCell="D26" sqref="D26"/>
    </sheetView>
  </sheetViews>
  <sheetFormatPr baseColWidth="10" defaultRowHeight="15" x14ac:dyDescent="0.25"/>
  <cols>
    <col min="2" max="2" width="10.42578125" bestFit="1" customWidth="1"/>
    <col min="3" max="3" width="9.85546875" bestFit="1" customWidth="1"/>
    <col min="4" max="4" width="54.5703125" bestFit="1" customWidth="1"/>
    <col min="5" max="5" width="33" bestFit="1" customWidth="1"/>
    <col min="6" max="6" width="40" bestFit="1" customWidth="1"/>
    <col min="7" max="7" width="41.140625" bestFit="1" customWidth="1"/>
  </cols>
  <sheetData>
    <row r="1" spans="1:7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s="3" t="s">
        <v>14</v>
      </c>
      <c r="B2">
        <v>64666</v>
      </c>
      <c r="C2">
        <v>775992</v>
      </c>
      <c r="D2">
        <v>101.72</v>
      </c>
      <c r="E2">
        <v>0.7</v>
      </c>
      <c r="F2">
        <v>0.7</v>
      </c>
      <c r="G2">
        <v>3.8</v>
      </c>
    </row>
    <row r="3" spans="1:7" x14ac:dyDescent="0.25">
      <c r="A3" s="3" t="s">
        <v>15</v>
      </c>
      <c r="B3">
        <v>64343</v>
      </c>
      <c r="C3">
        <v>772116</v>
      </c>
      <c r="D3">
        <v>102.32</v>
      </c>
      <c r="E3">
        <v>0.6</v>
      </c>
      <c r="F3">
        <v>1.3</v>
      </c>
      <c r="G3">
        <v>4.5</v>
      </c>
    </row>
    <row r="4" spans="1:7" x14ac:dyDescent="0.25">
      <c r="A4" s="3" t="s">
        <v>16</v>
      </c>
      <c r="B4">
        <v>64793</v>
      </c>
      <c r="C4">
        <v>777516</v>
      </c>
      <c r="D4">
        <v>102.7</v>
      </c>
      <c r="E4">
        <v>0.4</v>
      </c>
      <c r="F4">
        <v>1.6</v>
      </c>
      <c r="G4">
        <v>3.7</v>
      </c>
    </row>
    <row r="5" spans="1:7" x14ac:dyDescent="0.25">
      <c r="A5" s="3" t="s">
        <v>17</v>
      </c>
      <c r="B5">
        <v>65182</v>
      </c>
      <c r="C5">
        <v>782184</v>
      </c>
      <c r="D5">
        <v>103.24</v>
      </c>
      <c r="E5">
        <v>0.5</v>
      </c>
      <c r="F5">
        <v>2.2000000000000002</v>
      </c>
      <c r="G5">
        <v>4</v>
      </c>
    </row>
    <row r="6" spans="1:7" x14ac:dyDescent="0.25">
      <c r="A6" s="3" t="s">
        <v>18</v>
      </c>
      <c r="B6">
        <v>65443</v>
      </c>
      <c r="C6">
        <v>785316</v>
      </c>
      <c r="D6">
        <v>103.52</v>
      </c>
      <c r="E6">
        <v>0.3</v>
      </c>
      <c r="F6">
        <v>2.4</v>
      </c>
      <c r="G6">
        <v>4.0999999999999996</v>
      </c>
    </row>
    <row r="7" spans="1:7" x14ac:dyDescent="0.25">
      <c r="A7" s="3" t="s">
        <v>19</v>
      </c>
      <c r="B7">
        <v>65770</v>
      </c>
      <c r="C7">
        <v>789240</v>
      </c>
      <c r="D7">
        <v>103.42</v>
      </c>
      <c r="E7">
        <v>-0.1</v>
      </c>
      <c r="F7">
        <v>2.4</v>
      </c>
      <c r="G7">
        <v>4.2</v>
      </c>
    </row>
    <row r="8" spans="1:7" x14ac:dyDescent="0.25">
      <c r="A8" s="3" t="s">
        <v>20</v>
      </c>
      <c r="B8">
        <v>65967</v>
      </c>
      <c r="C8">
        <v>791604</v>
      </c>
      <c r="D8">
        <v>104.19</v>
      </c>
      <c r="E8">
        <v>0.7</v>
      </c>
      <c r="F8">
        <v>3.1</v>
      </c>
      <c r="G8">
        <v>4.5999999999999996</v>
      </c>
    </row>
    <row r="9" spans="1:7" x14ac:dyDescent="0.25">
      <c r="A9" s="3" t="s">
        <v>21</v>
      </c>
      <c r="B9">
        <v>65901</v>
      </c>
      <c r="C9">
        <v>790812</v>
      </c>
      <c r="D9">
        <v>104.45</v>
      </c>
      <c r="E9">
        <v>0.3</v>
      </c>
      <c r="F9">
        <v>3.4</v>
      </c>
      <c r="G9">
        <v>4.7</v>
      </c>
    </row>
    <row r="10" spans="1:7" x14ac:dyDescent="0.25">
      <c r="A10" s="3" t="s">
        <v>22</v>
      </c>
      <c r="B10">
        <v>66362</v>
      </c>
      <c r="C10">
        <v>796344</v>
      </c>
      <c r="D10">
        <v>104.54</v>
      </c>
      <c r="E10">
        <v>0.1</v>
      </c>
      <c r="F10">
        <v>3.5</v>
      </c>
      <c r="G10">
        <v>4.0999999999999996</v>
      </c>
    </row>
    <row r="11" spans="1:7" x14ac:dyDescent="0.25">
      <c r="A11" s="3" t="s">
        <v>23</v>
      </c>
      <c r="B11">
        <v>66561</v>
      </c>
      <c r="C11">
        <v>798732</v>
      </c>
      <c r="D11">
        <v>105.56</v>
      </c>
      <c r="E11">
        <v>1</v>
      </c>
      <c r="F11">
        <v>4.5</v>
      </c>
      <c r="G11">
        <v>4.7</v>
      </c>
    </row>
    <row r="12" spans="1:7" x14ac:dyDescent="0.25">
      <c r="A12" s="3" t="s">
        <v>24</v>
      </c>
      <c r="B12">
        <v>66628</v>
      </c>
      <c r="C12">
        <v>799536</v>
      </c>
    </row>
    <row r="13" spans="1:7" x14ac:dyDescent="0.25">
      <c r="A13" s="3" t="s">
        <v>25</v>
      </c>
      <c r="B13">
        <v>67294</v>
      </c>
      <c r="C13">
        <v>807528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D3DA-398D-4497-B374-87FACE6357AD}">
  <dimension ref="A6:G24"/>
  <sheetViews>
    <sheetView showGridLines="0" tabSelected="1" zoomScale="160" zoomScaleNormal="160" workbookViewId="0">
      <selection activeCell="F10" sqref="F10"/>
    </sheetView>
  </sheetViews>
  <sheetFormatPr baseColWidth="10" defaultRowHeight="16.5" x14ac:dyDescent="0.3"/>
  <cols>
    <col min="1" max="1" width="21.28515625" style="1" customWidth="1"/>
    <col min="2" max="2" width="13.42578125" style="1" customWidth="1"/>
    <col min="3" max="3" width="4" style="1" customWidth="1"/>
    <col min="4" max="4" width="6.28515625" style="1" customWidth="1"/>
    <col min="5" max="5" width="17.28515625" style="1" customWidth="1"/>
    <col min="6" max="6" width="16.5703125" style="1" customWidth="1"/>
    <col min="7" max="16384" width="11.42578125" style="1"/>
  </cols>
  <sheetData>
    <row r="6" spans="1:7" x14ac:dyDescent="0.3">
      <c r="A6" s="2" t="s">
        <v>34</v>
      </c>
    </row>
    <row r="8" spans="1:7" ht="17.25" thickBot="1" x14ac:dyDescent="0.35">
      <c r="A8" s="2" t="s">
        <v>0</v>
      </c>
      <c r="E8" s="2" t="s">
        <v>31</v>
      </c>
    </row>
    <row r="9" spans="1:7" ht="17.25" thickBot="1" x14ac:dyDescent="0.35">
      <c r="A9" s="1" t="s">
        <v>1</v>
      </c>
      <c r="B9" s="9">
        <v>10</v>
      </c>
      <c r="C9" s="1" t="s">
        <v>3</v>
      </c>
      <c r="E9" s="1" t="s">
        <v>1</v>
      </c>
      <c r="F9" s="9">
        <v>5</v>
      </c>
      <c r="G9" s="1" t="s">
        <v>3</v>
      </c>
    </row>
    <row r="10" spans="1:7" ht="17.25" thickBot="1" x14ac:dyDescent="0.35">
      <c r="A10" s="1" t="s">
        <v>2</v>
      </c>
      <c r="B10" s="9">
        <v>2</v>
      </c>
      <c r="C10" s="1" t="s">
        <v>4</v>
      </c>
      <c r="E10" s="1" t="s">
        <v>2</v>
      </c>
      <c r="F10" s="9">
        <v>30</v>
      </c>
      <c r="G10" s="1" t="s">
        <v>4</v>
      </c>
    </row>
    <row r="11" spans="1:7" ht="17.25" thickBot="1" x14ac:dyDescent="0.35">
      <c r="A11" s="1" t="s">
        <v>5</v>
      </c>
      <c r="B11" s="1">
        <f>IF(B9&lt;=16,0.05,IF(B9&lt;=100,0.03,IF(B9&gt;100.01,0.01)))</f>
        <v>0.05</v>
      </c>
      <c r="E11" s="1" t="s">
        <v>5</v>
      </c>
      <c r="F11" s="1">
        <f>IF(F10&lt;=29,0.02,IF(F10&gt;29,0.1))</f>
        <v>0.1</v>
      </c>
    </row>
    <row r="12" spans="1:7" ht="17.25" thickBot="1" x14ac:dyDescent="0.35">
      <c r="A12" s="5" t="s">
        <v>6</v>
      </c>
      <c r="B12" s="10">
        <v>66628</v>
      </c>
      <c r="E12" s="5" t="s">
        <v>6</v>
      </c>
      <c r="F12" s="10">
        <v>66628</v>
      </c>
    </row>
    <row r="13" spans="1:7" ht="17.25" thickBot="1" x14ac:dyDescent="0.35">
      <c r="A13" s="1" t="s">
        <v>26</v>
      </c>
      <c r="B13" s="6">
        <f>B9*B10*B11*B12</f>
        <v>66628</v>
      </c>
      <c r="E13" s="1" t="s">
        <v>27</v>
      </c>
      <c r="F13" s="4">
        <f>(INT(F10/30))*(0.1*F12)*F9</f>
        <v>33314</v>
      </c>
    </row>
    <row r="14" spans="1:7" ht="17.25" thickBot="1" x14ac:dyDescent="0.35">
      <c r="E14" s="1" t="s">
        <v>28</v>
      </c>
      <c r="F14" s="4">
        <f>(MOD(F10,30))*(0.02*F12)*F9</f>
        <v>0</v>
      </c>
    </row>
    <row r="15" spans="1:7" ht="19.5" thickBot="1" x14ac:dyDescent="0.35">
      <c r="E15" s="1" t="s">
        <v>29</v>
      </c>
      <c r="F15" s="7">
        <f>SUM(F13:F14)</f>
        <v>33314</v>
      </c>
    </row>
    <row r="16" spans="1:7" ht="17.25" thickBot="1" x14ac:dyDescent="0.35"/>
    <row r="17" spans="1:5" ht="19.5" thickBot="1" x14ac:dyDescent="0.35">
      <c r="A17" s="2" t="s">
        <v>30</v>
      </c>
      <c r="B17" s="8">
        <f>+B13+F15</f>
        <v>99942</v>
      </c>
    </row>
    <row r="23" spans="1:5" x14ac:dyDescent="0.3">
      <c r="E23" s="11" t="s">
        <v>32</v>
      </c>
    </row>
    <row r="24" spans="1:5" x14ac:dyDescent="0.3">
      <c r="E24" s="11" t="s">
        <v>33</v>
      </c>
    </row>
  </sheetData>
  <sheetProtection algorithmName="SHA-512" hashValue="A9vsoNc579GfdH1SYqZTgrF0gc5b0sDLx05ddXMT7t0OETEXKLMPgTzhozx6XcIa7/D9/t93F0mMY5L6bMpwXw==" saltValue="y5UJvCwf9notaxzKGf9R0Q==" spinCount="100000" sheet="1" objects="1" scenarios="1" selectLockedCells="1"/>
  <pageMargins left="0.7" right="0.7" top="0.75" bottom="0.75" header="0.3" footer="0.3"/>
  <pageSetup orientation="portrait" horizontalDpi="4294967293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Y E A A B Q S w M E F A A C A A g A g G x 1 W W P a 6 P C m A A A A 9 w A A A B I A H A B D b 2 5 m a W c v U G F j a 2 F n Z S 5 4 b W w g o h g A K K A U A A A A A A A A A A A A A A A A A A A A A A A A A A A A h Y + x D o I w G I R f h X S n L T U h Q n 7 K w A q J i Y l x b U r F R i i G F s u 7 O f h I v o I Y R d 0 c 7 + 6 7 5 O 5 + v U E + d W 1 w U Y P V v c l Q h C k K l J F 9 r U 2 T o d E d w j X K O W y E P I l G B T N s b D p Z n a G j c + e U E O 8 9 9 i v c D w 1 h l E Z k X 5 V b e V S d C L W x T h i p 0 K d V / 2 8 h D r v X G M 5 w E u M o i W O G K Z D F h U q b L 8 H m w c / 0 x 4 R i b N 0 4 K K 5 s W J R A F g n k f Y I / A F B L A w Q U A A I A C A C A b H V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G x 1 W e j j a o N O A Q A A P A I A A B M A H A B G b 3 J t d W x h c y 9 T Z W N 0 a W 9 u M S 5 t I K I Y A C i g F A A A A A A A A A A A A A A A A A A A A A A A A A A A A I 1 Q Q W r D M B C 8 G / y H x b 3 I Y G z H T X N o 6 C G k l x x C D X X S Q y l B l j e x w J K M J D c N J q / q E / q x y k l 6 K T l E I F b M a m Z n x y C z X E l 4 P d f R 1 P d 8 z 9 R U Y w V 3 Q U H L B i E N 4 A k a t L 4 H 7 r x o v k P p k D c s 4 5 z u k A y P u Z I W p T U k q K 1 t z W O S 7 P f 7 2 H A e s y b 5 p I 3 S a D a H z R Z Z T U 3 S W T H c L M 3 G c W 1 F E I b R W f y Z W p o 6 7 f O Q P j 2 + D 8 j H p e s M 8 V Y B o 6 L k t F K D r Z P D u N B U m q 3 S Y q 6 a T s j i 0 K I h J 6 2 o 7 4 N h T B C B d S h Y / L L H C P p g V S y B j E K H L 6 S d j O O B c 2 n M g G R X G g t Z c Y Z Q I e Q a G V c G a A N u b 9 M J X i k N Z J H P Q 1 g P u 4 I L q O 2 k d X / I J P y b L T t R o j 5 p r a n m l P G f b w m 5 0 s w l 1 z m x J T o x V 8 n 9 7 Z w Z 6 0 T X u D R g W B P I + H b q q r F c O I u j D A Q a d F 4 f / p O P o e 9 x e T 3 9 6 S 9 Q S w E C L Q A U A A I A C A C A b H V Z Y 9 r o 8 K Y A A A D 3 A A A A E g A A A A A A A A A A A A A A A A A A A A A A Q 2 9 u Z m l n L 1 B h Y 2 t h Z 2 U u e G 1 s U E s B A i 0 A F A A C A A g A g G x 1 W Q / K 6 a u k A A A A 6 Q A A A B M A A A A A A A A A A A A A A A A A 8 g A A A F t D b 2 5 0 Z W 5 0 X 1 R 5 c G V z X S 5 4 b W x Q S w E C L Q A U A A I A C A C A b H V Z 6 O N q g 0 4 B A A A 8 A g A A E w A A A A A A A A A A A A A A A A D j A Q A A R m 9 y b X V s Y X M v U 2 V j d G l v b j E u b V B L B Q Y A A A A A A w A D A M I A A A B +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D Q A A A A A A A A s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S U y M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Y W J s Z V 8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x V D E 2 O j M 2 O j A x L j I z M D U x M j l a I i A v P j x F b n R y e S B U e X B l P S J G a W x s Q 2 9 s d W 1 u V H l w Z X M i I F Z h b H V l P S J z Q m d N R E J R V U Z C U T 0 9 I i A v P j x F b n R y e S B U e X B l P S J G a W x s Q 2 9 s d W 1 u T m F t Z X M i I F Z h b H V l P S J z W y Z x d W 9 0 O z I w M j Q m c X V v d D s s J n F 1 b 3 Q 7 V V R N I C g x K S Z x d W 9 0 O y w m c X V v d D t V V E E g K D I p J n F 1 b 3 Q 7 L C Z x d W 9 0 O 0 l u Z G l j Z S B k Z S B Q c m V j a W 9 z I G F s I E N v b n N 1 b W l k b 3 I g K E l Q Q y k g V m F s b 3 I g Z W 4 g c H V u d G 9 z I C g 2 K S Z x d W 9 0 O y w m c X V v d D t W Y X J p Y W N p w 7 N u I F B v c m N l b n R 1 Y W w g T W V u c 3 V h b C A o M y k m c X V v d D s s J n F 1 b 3 Q 7 V m F y a W F j a c O z b i B Q b 3 J j Z W 5 0 d W F s I E F j d W 1 1 b G F k b y A y M D I 0 I C g 0 K S Z x d W 9 0 O y w m c X V v d D t W Y X J p Y W N p w 7 N u I F B v c m N l b n R 1 Y W w g V W x 0 a W 1 v c y A x M i B t Z X N l c y A o N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1 R p c G 8 g Y 2 F t Y m l h Z G 8 u e z I w M j Q s M H 0 m c X V v d D s s J n F 1 b 3 Q 7 U 2 V j d G l v b j E v V G F i b G U g M C 9 U a X B v I G N h b W J p Y W R v L n t V V E 0 g K D E p L D F 9 J n F 1 b 3 Q 7 L C Z x d W 9 0 O 1 N l Y 3 R p b 2 4 x L 1 R h Y m x l I D A v V G l w b y B j Y W 1 i a W F k b y 5 7 V V R B I C g y K S w y f S Z x d W 9 0 O y w m c X V v d D t T Z W N 0 a W 9 u M S 9 U Y W J s Z S A w L 1 R p c G 8 g Y 2 F t Y m l h Z G 8 u e 0 l u Z G l j Z S B k Z S B Q c m V j a W 9 z I G F s I E N v b n N 1 b W l k b 3 I g K E l Q Q y k g V m F s b 3 I g Z W 4 g c H V u d G 9 z I C g 2 K S w z f S Z x d W 9 0 O y w m c X V v d D t T Z W N 0 a W 9 u M S 9 U Y W J s Z S A w L 1 R p c G 8 g Y 2 F t Y m l h Z G 8 u e 1 Z h c m l h Y 2 n D s 2 4 g U G 9 y Y 2 V u d H V h b C B N Z W 5 z d W F s I C g z K S w 0 f S Z x d W 9 0 O y w m c X V v d D t T Z W N 0 a W 9 u M S 9 U Y W J s Z S A w L 1 R p c G 8 g Y 2 F t Y m l h Z G 8 u e 1 Z h c m l h Y 2 n D s 2 4 g U G 9 y Y 2 V u d H V h b C B B Y 3 V t d W x h Z G 8 g M j A y N C A o N C k s N X 0 m c X V v d D s s J n F 1 b 3 Q 7 U 2 V j d G l v b j E v V G F i b G U g M C 9 U a X B v I G N h b W J p Y W R v L n t W Y X J p Y W N p w 7 N u I F B v c m N l b n R 1 Y W w g V W x 0 a W 1 v c y A x M i B t Z X N l c y A o N S k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g M C 9 U a X B v I G N h b W J p Y W R v L n s y M D I 0 L D B 9 J n F 1 b 3 Q 7 L C Z x d W 9 0 O 1 N l Y 3 R p b 2 4 x L 1 R h Y m x l I D A v V G l w b y B j Y W 1 i a W F k b y 5 7 V V R N I C g x K S w x f S Z x d W 9 0 O y w m c X V v d D t T Z W N 0 a W 9 u M S 9 U Y W J s Z S A w L 1 R p c G 8 g Y 2 F t Y m l h Z G 8 u e 1 V U Q S A o M i k s M n 0 m c X V v d D s s J n F 1 b 3 Q 7 U 2 V j d G l v b j E v V G F i b G U g M C 9 U a X B v I G N h b W J p Y W R v L n t J b m R p Y 2 U g Z G U g U H J l Y 2 l v c y B h b C B D b 2 5 z d W 1 p Z G 9 y I C h J U E M p I F Z h b G 9 y I G V u I H B 1 b n R v c y A o N i k s M 3 0 m c X V v d D s s J n F 1 b 3 Q 7 U 2 V j d G l v b j E v V G F i b G U g M C 9 U a X B v I G N h b W J p Y W R v L n t W Y X J p Y W N p w 7 N u I F B v c m N l b n R 1 Y W w g T W V u c 3 V h b C A o M y k s N H 0 m c X V v d D s s J n F 1 b 3 Q 7 U 2 V j d G l v b j E v V G F i b G U g M C 9 U a X B v I G N h b W J p Y W R v L n t W Y X J p Y W N p w 7 N u I F B v c m N l b n R 1 Y W w g Q W N 1 b X V s Y W R v I D I w M j Q g K D Q p L D V 9 J n F 1 b 3 Q 7 L C Z x d W 9 0 O 1 N l Y 3 R p b 2 4 x L 1 R h Y m x l I D A v V G l w b y B j Y W 1 i a W F k b y 5 7 V m F y a W F j a c O z b i B Q b 3 J j Z W 5 0 d W F s I F V s d G l t b 3 M g M T I g b W V z Z X M g K D U p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k D G M q n L B q R L k a n Y E w m 9 1 i A A A A A A I A A A A A A B B m A A A A A Q A A I A A A A H j O p h 1 h S 2 T c 0 S h g e L A D f B 8 U 9 7 5 s A t 6 Y j I j n v F D s / 9 T k A A A A A A 6 A A A A A A g A A I A A A A C e j T J V I H s h c 7 X 9 G 9 H R M X l g z / h M y S 2 l H N q l I W c s C U 4 e / U A A A A B T G V s N A s Q E J v C N + W V c 6 C w R E y m P F 3 / 0 i b 5 l y R G Y w 3 h z Q y Y X 2 X 2 8 A f R E B i 7 x U + R Q X n f 2 z 7 p J K B m 2 k s 0 d y D f T R O c t B E k j 0 x + d A F N 9 F u s v u E o q E Q A A A A B p 8 b f F 1 F E V D f b V r A U 6 U g U R q J R b Y x E 1 n K Y Q I R g 6 n f J B 1 T k b l x D y w o P x V e c Y j C O A 4 A r v A H h w X X n V 2 K i F m T M j E I r o = < / D a t a M a s h u p > 
</file>

<file path=customXml/itemProps1.xml><?xml version="1.0" encoding="utf-8"?>
<ds:datastoreItem xmlns:ds="http://schemas.openxmlformats.org/officeDocument/2006/customXml" ds:itemID="{8E1AC678-8F6B-4866-B362-2C5B03B4B1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0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Diaz</dc:creator>
  <cp:lastModifiedBy>Juan Diaz</cp:lastModifiedBy>
  <cp:lastPrinted>2024-11-21T19:09:37Z</cp:lastPrinted>
  <dcterms:created xsi:type="dcterms:W3CDTF">2024-11-21T15:48:41Z</dcterms:created>
  <dcterms:modified xsi:type="dcterms:W3CDTF">2024-11-21T19:18:28Z</dcterms:modified>
</cp:coreProperties>
</file>