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Diaz\Desktop\"/>
    </mc:Choice>
  </mc:AlternateContent>
  <xr:revisionPtr revIDLastSave="0" documentId="8_{07B0E7E1-5856-44BE-817D-A42AAB42AEB5}" xr6:coauthVersionLast="47" xr6:coauthVersionMax="47" xr10:uidLastSave="{00000000-0000-0000-0000-000000000000}"/>
  <bookViews>
    <workbookView xWindow="-120" yWindow="-120" windowWidth="29040" windowHeight="15840" activeTab="1" xr2:uid="{CBD17278-985D-41DD-A0D7-BEC8FEDC00CB}"/>
  </bookViews>
  <sheets>
    <sheet name="Table 0" sheetId="2" r:id="rId1"/>
    <sheet name="Hoja1" sheetId="1" r:id="rId2"/>
  </sheets>
  <definedNames>
    <definedName name="DatosExternos_1" localSheetId="0" hidden="1">'Table 0'!$A$1:$G$13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4" i="1"/>
  <c r="F13" i="1"/>
  <c r="B11" i="1"/>
  <c r="B13" i="1" s="1"/>
  <c r="F15" i="1" l="1"/>
  <c r="B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Diaz</author>
  </authors>
  <commentList>
    <comment ref="B9" authorId="0" shapeId="0" xr:uid="{71D57005-5C23-4AD4-B528-8FF482D24089}">
      <text>
        <r>
          <rPr>
            <b/>
            <sz val="9"/>
            <color indexed="81"/>
            <rFont val="Tahoma"/>
            <family val="2"/>
          </rPr>
          <t>Juan Diaz:</t>
        </r>
        <r>
          <rPr>
            <sz val="9"/>
            <color indexed="81"/>
            <rFont val="Tahoma"/>
            <family val="2"/>
          </rPr>
          <t xml:space="preserve">
Colocar la superficie de rotura.</t>
        </r>
      </text>
    </comment>
    <comment ref="F9" authorId="0" shapeId="0" xr:uid="{E3A79240-B360-408D-B381-4550C0FBD269}">
      <text>
        <r>
          <rPr>
            <b/>
            <sz val="9"/>
            <color indexed="81"/>
            <rFont val="Tahoma"/>
            <family val="2"/>
          </rPr>
          <t>Juan Diaz:</t>
        </r>
        <r>
          <rPr>
            <sz val="9"/>
            <color indexed="81"/>
            <rFont val="Tahoma"/>
            <family val="2"/>
          </rPr>
          <t xml:space="preserve">
Colocar la superfice de ocupación del Bien Nacional de Uso Público</t>
        </r>
      </text>
    </comment>
    <comment ref="B10" authorId="0" shapeId="0" xr:uid="{8D78B908-383A-445B-A124-4F342E0C398F}">
      <text>
        <r>
          <rPr>
            <b/>
            <sz val="9"/>
            <color indexed="81"/>
            <rFont val="Tahoma"/>
            <family val="2"/>
          </rPr>
          <t>Juan Diaz:</t>
        </r>
        <r>
          <rPr>
            <sz val="9"/>
            <color indexed="81"/>
            <rFont val="Tahoma"/>
            <family val="2"/>
          </rPr>
          <t xml:space="preserve">
Completar con el Plazo que necesitara para ejecutar  la rotura</t>
        </r>
      </text>
    </comment>
    <comment ref="F10" authorId="0" shapeId="0" xr:uid="{8564EDC9-51DF-45FB-984C-BE6DAA71850D}">
      <text>
        <r>
          <rPr>
            <b/>
            <sz val="9"/>
            <color indexed="81"/>
            <rFont val="Tahoma"/>
            <family val="2"/>
          </rPr>
          <t>Juan Diaz:</t>
        </r>
        <r>
          <rPr>
            <sz val="9"/>
            <color indexed="81"/>
            <rFont val="Tahoma"/>
            <family val="2"/>
          </rPr>
          <t xml:space="preserve">
Colocar el plazo de la ocupación del Bien Nacional de Uso Público.</t>
        </r>
      </text>
    </comment>
    <comment ref="B12" authorId="0" shapeId="0" xr:uid="{F87D4370-5A37-4088-B7B2-450E6134C1CD}">
      <text>
        <r>
          <rPr>
            <b/>
            <sz val="9"/>
            <color indexed="81"/>
            <rFont val="Tahoma"/>
            <family val="2"/>
          </rPr>
          <t>Juan Diaz:</t>
        </r>
        <r>
          <rPr>
            <sz val="9"/>
            <color indexed="81"/>
            <rFont val="Tahoma"/>
            <family val="2"/>
          </rPr>
          <t xml:space="preserve">
Unidad Tributaria Mensual (UTM) debe considerar la actualizada del mes correspondiente. </t>
        </r>
      </text>
    </comment>
    <comment ref="F12" authorId="0" shapeId="0" xr:uid="{F7A07476-0927-4F69-9D7C-81E353420495}">
      <text>
        <r>
          <rPr>
            <b/>
            <sz val="9"/>
            <color indexed="81"/>
            <rFont val="Tahoma"/>
            <family val="2"/>
          </rPr>
          <t>Juan Diaz:</t>
        </r>
        <r>
          <rPr>
            <sz val="9"/>
            <color indexed="81"/>
            <rFont val="Tahoma"/>
            <family val="2"/>
          </rPr>
          <t xml:space="preserve">
Unidad de Tributaria Mensual (UTM), debe colocar la actulizada del mes correspondiente.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D5ABFE3-DF59-49F0-B8E4-8C17B1ECF3F9}" keepAlive="1" name="Consulta - Table 0" description="Conexión a la consulta 'Table 0' en el libro." type="5" refreshedVersion="7" background="1" saveData="1">
    <dbPr connection="Provider=Microsoft.Mashup.OleDb.1;Data Source=$Workbook$;Location=&quot;Table 0&quot;;Extended Properties=&quot;&quot;" command="SELECT * FROM [Table 0]"/>
  </connection>
</connections>
</file>

<file path=xl/sharedStrings.xml><?xml version="1.0" encoding="utf-8"?>
<sst xmlns="http://schemas.openxmlformats.org/spreadsheetml/2006/main" count="41" uniqueCount="35">
  <si>
    <t>Rotura</t>
  </si>
  <si>
    <t>Superficie</t>
  </si>
  <si>
    <t>Tiempo</t>
  </si>
  <si>
    <t>m2</t>
  </si>
  <si>
    <t>dias</t>
  </si>
  <si>
    <t>Factor</t>
  </si>
  <si>
    <t>UTM</t>
  </si>
  <si>
    <t>2024</t>
  </si>
  <si>
    <t>UTM (1)</t>
  </si>
  <si>
    <t>UTA (2)</t>
  </si>
  <si>
    <t>Indice de Precios al Consumidor (IPC) Valor en puntos (6)</t>
  </si>
  <si>
    <t>Variación Porcentual Mensual (3)</t>
  </si>
  <si>
    <t>Variación Porcentual Acumulado 2024 (4)</t>
  </si>
  <si>
    <t>Variación Porcentual Ultimos 12 meses (5)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</si>
  <si>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</si>
  <si>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</si>
  <si>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</si>
  <si>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</si>
  <si>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</si>
  <si>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</si>
  <si>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</si>
  <si>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</si>
  <si>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</si>
  <si>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</si>
  <si>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</si>
  <si>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</si>
  <si>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Sub Total Rotura</t>
  </si>
  <si>
    <t>Sub Total Mes</t>
  </si>
  <si>
    <t>Sub Total diario</t>
  </si>
  <si>
    <t>Sub Total Ocupación</t>
  </si>
  <si>
    <t>Total Rotura +Ocupación.</t>
  </si>
  <si>
    <t>Ocupación</t>
  </si>
  <si>
    <t>DIRECCION DE OBRAS MUNICIPALES</t>
  </si>
  <si>
    <t>ILUSTRE MUNICIPALIDAD DE PENCO</t>
  </si>
  <si>
    <t>CALCULO DE DERECHOS MUNICIPALES DE ROTURA Y OCUPACION DE B.N.U.P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</si>
</sst>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NumberFormat="1"/>
    <xf numFmtId="42" fontId="5" fillId="0" borderId="0" xfId="0" applyNumberFormat="1" applyFont="1"/>
    <xf numFmtId="0" fontId="1" fillId="0" borderId="1" xfId="0" applyFont="1" applyBorder="1"/>
    <xf numFmtId="42" fontId="4" fillId="0" borderId="2" xfId="0" applyNumberFormat="1" applyFont="1" applyBorder="1"/>
    <xf numFmtId="42" fontId="3" fillId="0" borderId="2" xfId="0" applyNumberFormat="1" applyFont="1" applyBorder="1"/>
    <xf numFmtId="42" fontId="3" fillId="2" borderId="2" xfId="0" applyNumberFormat="1" applyFont="1" applyFill="1" applyBorder="1"/>
    <xf numFmtId="0" fontId="1" fillId="3" borderId="2" xfId="0" applyFont="1" applyFill="1" applyBorder="1" applyProtection="1">
      <protection locked="0"/>
    </xf>
    <xf numFmtId="42" fontId="1" fillId="3" borderId="2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355441</xdr:colOff>
      <xdr:row>3</xdr:row>
      <xdr:rowOff>117872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683E36-4C76-4027-86AB-D3AEA79246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2285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B74A1EF1-E466-4F98-86A0-C7B08AA668E5}" autoFormatId="16" applyNumberFormats="0" applyBorderFormats="0" applyFontFormats="0" applyPatternFormats="0" applyAlignmentFormats="0" applyWidthHeightFormats="0">
  <queryTableRefresh nextId="8">
    <queryTableFields count="7">
      <queryTableField id="1" name="2024" tableColumnId="1"/>
      <queryTableField id="2" name="UTM (1)" tableColumnId="2"/>
      <queryTableField id="3" name="UTA (2)" tableColumnId="3"/>
      <queryTableField id="4" name="Indice de Precios al Consumidor (IPC) Valor en puntos (6)" tableColumnId="4"/>
      <queryTableField id="5" name="Variación Porcentual Mensual (3)" tableColumnId="5"/>
      <queryTableField id="6" name="Variación Porcentual Acumulado 2024 (4)" tableColumnId="6"/>
      <queryTableField id="7" name="Variación Porcentual Ultimos 12 meses (5)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2EABB3-164A-484A-816E-2B94AB153934}" name="Table_0" displayName="Table_0" ref="A1:G13" tableType="queryTable" totalsRowShown="0">
  <autoFilter ref="A1:G13" xr:uid="{0F2EABB3-164A-484A-816E-2B94AB153934}"/>
  <tableColumns count="7">
    <tableColumn id="1" xr3:uid="{09E83089-2572-4E98-B3DB-8B95FEBB1CCD}" uniqueName="1" name="2024" queryTableFieldId="1" dataDxfId="0"/>
    <tableColumn id="2" xr3:uid="{EC874B61-AB30-45AB-9463-B7466EF437BB}" uniqueName="2" name="UTM (1)" queryTableFieldId="2"/>
    <tableColumn id="3" xr3:uid="{FC098BB1-24F1-41AC-AD64-9A7C6FBA48B9}" uniqueName="3" name="UTA (2)" queryTableFieldId="3"/>
    <tableColumn id="4" xr3:uid="{8AD5CAA0-4BA9-4E03-9C2C-024C564FA06F}" uniqueName="4" name="Indice de Precios al Consumidor (IPC) Valor en puntos (6)" queryTableFieldId="4"/>
    <tableColumn id="5" xr3:uid="{2C64C56F-9336-4055-B811-715FD61960AA}" uniqueName="5" name="Variación Porcentual Mensual (3)" queryTableFieldId="5"/>
    <tableColumn id="6" xr3:uid="{DB4B69F0-1373-4FB4-9FC3-134AF1506B6F}" uniqueName="6" name="Variación Porcentual Acumulado 2024 (4)" queryTableFieldId="6"/>
    <tableColumn id="7" xr3:uid="{204548A1-7722-4537-B2F9-CCEAEAA34FE2}" uniqueName="7" name="Variación Porcentual Ultimos 12 meses (5)" queryTableField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0AD4C-4060-456B-A52C-6AD38315E9EF}">
  <dimension ref="A1:G13"/>
  <sheetViews>
    <sheetView workbookViewId="0">
      <selection activeCell="D26" sqref="D26"/>
    </sheetView>
  </sheetViews>
  <sheetFormatPr baseColWidth="10" defaultRowHeight="15" x14ac:dyDescent="0.25"/>
  <cols>
    <col min="2" max="2" width="10.42578125" bestFit="1" customWidth="1"/>
    <col min="3" max="3" width="9.85546875" bestFit="1" customWidth="1"/>
    <col min="4" max="4" width="54.5703125" bestFit="1" customWidth="1"/>
    <col min="5" max="5" width="33" bestFit="1" customWidth="1"/>
    <col min="6" max="6" width="40" bestFit="1" customWidth="1"/>
    <col min="7" max="7" width="41.140625" bestFit="1" customWidth="1"/>
  </cols>
  <sheetData>
    <row r="1" spans="1:7" x14ac:dyDescent="0.25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</row>
    <row r="2" spans="1:7" x14ac:dyDescent="0.25">
      <c r="A2" s="3" t="s">
        <v>14</v>
      </c>
      <c r="B2">
        <v>64666</v>
      </c>
      <c r="C2">
        <v>775992</v>
      </c>
      <c r="D2">
        <v>101.72</v>
      </c>
      <c r="E2">
        <v>0.7</v>
      </c>
      <c r="F2">
        <v>0.7</v>
      </c>
      <c r="G2">
        <v>3.8</v>
      </c>
    </row>
    <row r="3" spans="1:7" x14ac:dyDescent="0.25">
      <c r="A3" s="3" t="s">
        <v>15</v>
      </c>
      <c r="B3">
        <v>64343</v>
      </c>
      <c r="C3">
        <v>772116</v>
      </c>
      <c r="D3">
        <v>102.32</v>
      </c>
      <c r="E3">
        <v>0.6</v>
      </c>
      <c r="F3">
        <v>1.3</v>
      </c>
      <c r="G3">
        <v>4.5</v>
      </c>
    </row>
    <row r="4" spans="1:7" x14ac:dyDescent="0.25">
      <c r="A4" s="3" t="s">
        <v>16</v>
      </c>
      <c r="B4">
        <v>64793</v>
      </c>
      <c r="C4">
        <v>777516</v>
      </c>
      <c r="D4">
        <v>102.7</v>
      </c>
      <c r="E4">
        <v>0.4</v>
      </c>
      <c r="F4">
        <v>1.6</v>
      </c>
      <c r="G4">
        <v>3.7</v>
      </c>
    </row>
    <row r="5" spans="1:7" x14ac:dyDescent="0.25">
      <c r="A5" s="3" t="s">
        <v>17</v>
      </c>
      <c r="B5">
        <v>65182</v>
      </c>
      <c r="C5">
        <v>782184</v>
      </c>
      <c r="D5">
        <v>103.24</v>
      </c>
      <c r="E5">
        <v>0.5</v>
      </c>
      <c r="F5">
        <v>2.2000000000000002</v>
      </c>
      <c r="G5">
        <v>4</v>
      </c>
    </row>
    <row r="6" spans="1:7" x14ac:dyDescent="0.25">
      <c r="A6" s="3" t="s">
        <v>18</v>
      </c>
      <c r="B6">
        <v>65443</v>
      </c>
      <c r="C6">
        <v>785316</v>
      </c>
      <c r="D6">
        <v>103.52</v>
      </c>
      <c r="E6">
        <v>0.3</v>
      </c>
      <c r="F6">
        <v>2.4</v>
      </c>
      <c r="G6">
        <v>4.0999999999999996</v>
      </c>
    </row>
    <row r="7" spans="1:7" x14ac:dyDescent="0.25">
      <c r="A7" s="3" t="s">
        <v>19</v>
      </c>
      <c r="B7">
        <v>65770</v>
      </c>
      <c r="C7">
        <v>789240</v>
      </c>
      <c r="D7">
        <v>103.42</v>
      </c>
      <c r="E7">
        <v>-0.1</v>
      </c>
      <c r="F7">
        <v>2.4</v>
      </c>
      <c r="G7">
        <v>4.2</v>
      </c>
    </row>
    <row r="8" spans="1:7" x14ac:dyDescent="0.25">
      <c r="A8" s="3" t="s">
        <v>20</v>
      </c>
      <c r="B8">
        <v>65967</v>
      </c>
      <c r="C8">
        <v>791604</v>
      </c>
      <c r="D8">
        <v>104.19</v>
      </c>
      <c r="E8">
        <v>0.7</v>
      </c>
      <c r="F8">
        <v>3.1</v>
      </c>
      <c r="G8">
        <v>4.5999999999999996</v>
      </c>
    </row>
    <row r="9" spans="1:7" x14ac:dyDescent="0.25">
      <c r="A9" s="3" t="s">
        <v>21</v>
      </c>
      <c r="B9">
        <v>65901</v>
      </c>
      <c r="C9">
        <v>790812</v>
      </c>
      <c r="D9">
        <v>104.45</v>
      </c>
      <c r="E9">
        <v>0.3</v>
      </c>
      <c r="F9">
        <v>3.4</v>
      </c>
      <c r="G9">
        <v>4.7</v>
      </c>
    </row>
    <row r="10" spans="1:7" x14ac:dyDescent="0.25">
      <c r="A10" s="3" t="s">
        <v>22</v>
      </c>
      <c r="B10">
        <v>66362</v>
      </c>
      <c r="C10">
        <v>796344</v>
      </c>
      <c r="D10">
        <v>104.54</v>
      </c>
      <c r="E10">
        <v>0.1</v>
      </c>
      <c r="F10">
        <v>3.5</v>
      </c>
      <c r="G10">
        <v>4.0999999999999996</v>
      </c>
    </row>
    <row r="11" spans="1:7" x14ac:dyDescent="0.25">
      <c r="A11" s="3" t="s">
        <v>23</v>
      </c>
      <c r="B11">
        <v>66561</v>
      </c>
      <c r="C11">
        <v>798732</v>
      </c>
      <c r="D11">
        <v>105.56</v>
      </c>
      <c r="E11">
        <v>1</v>
      </c>
      <c r="F11">
        <v>4.5</v>
      </c>
      <c r="G11">
        <v>4.7</v>
      </c>
    </row>
    <row r="12" spans="1:7" x14ac:dyDescent="0.25">
      <c r="A12" s="3" t="s">
        <v>24</v>
      </c>
      <c r="B12">
        <v>66628</v>
      </c>
      <c r="C12">
        <v>799536</v>
      </c>
    </row>
    <row r="13" spans="1:7" x14ac:dyDescent="0.25">
      <c r="A13" s="3" t="s">
        <v>25</v>
      </c>
      <c r="B13">
        <v>67294</v>
      </c>
      <c r="C13">
        <v>807528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8D3DA-398D-4497-B374-87FACE6357AD}">
  <dimension ref="A6:G24"/>
  <sheetViews>
    <sheetView showGridLines="0" tabSelected="1" zoomScale="160" zoomScaleNormal="160" workbookViewId="0">
      <selection activeCell="F10" sqref="F10"/>
    </sheetView>
  </sheetViews>
  <sheetFormatPr baseColWidth="10" defaultRowHeight="16.5" x14ac:dyDescent="0.3"/>
  <cols>
    <col min="1" max="1" width="21.28515625" style="1" customWidth="1"/>
    <col min="2" max="2" width="13.42578125" style="1" customWidth="1"/>
    <col min="3" max="3" width="4" style="1" customWidth="1"/>
    <col min="4" max="4" width="6.28515625" style="1" customWidth="1"/>
    <col min="5" max="5" width="17.28515625" style="1" customWidth="1"/>
    <col min="6" max="6" width="16.5703125" style="1" customWidth="1"/>
    <col min="7" max="16384" width="11.42578125" style="1"/>
  </cols>
  <sheetData>
    <row r="6" spans="1:7" x14ac:dyDescent="0.3">
      <c r="A6" s="2" t="s">
        <v>34</v>
      </c>
    </row>
    <row r="8" spans="1:7" ht="17.25" thickBot="1" x14ac:dyDescent="0.35">
      <c r="A8" s="2" t="s">
        <v>0</v>
      </c>
      <c r="E8" s="2" t="s">
        <v>31</v>
      </c>
    </row>
    <row r="9" spans="1:7" ht="17.25" thickBot="1" x14ac:dyDescent="0.35">
      <c r="A9" s="1" t="s">
        <v>1</v>
      </c>
      <c r="B9" s="9">
        <v>10</v>
      </c>
      <c r="C9" s="1" t="s">
        <v>3</v>
      </c>
      <c r="E9" s="1" t="s">
        <v>1</v>
      </c>
      <c r="F9" s="9">
        <v>5</v>
      </c>
      <c r="G9" s="1" t="s">
        <v>3</v>
      </c>
    </row>
    <row r="10" spans="1:7" ht="17.25" thickBot="1" x14ac:dyDescent="0.35">
      <c r="A10" s="1" t="s">
        <v>2</v>
      </c>
      <c r="B10" s="9">
        <v>2</v>
      </c>
      <c r="C10" s="1" t="s">
        <v>4</v>
      </c>
      <c r="E10" s="1" t="s">
        <v>2</v>
      </c>
      <c r="F10" s="9">
        <v>30</v>
      </c>
      <c r="G10" s="1" t="s">
        <v>4</v>
      </c>
    </row>
    <row r="11" spans="1:7" ht="17.25" thickBot="1" x14ac:dyDescent="0.35">
      <c r="A11" s="1" t="s">
        <v>5</v>
      </c>
      <c r="B11" s="1">
        <f>IF(B9&lt;=16,0.05,IF(B9&lt;=100,0.03,IF(B9&gt;100.01,0.01)))</f>
        <v>0.05</v>
      </c>
      <c r="E11" s="1" t="s">
        <v>5</v>
      </c>
      <c r="F11" s="1">
        <f>IF(F10&lt;=29,0.02,IF(F10&gt;29,0.1))</f>
        <v>0.1</v>
      </c>
    </row>
    <row r="12" spans="1:7" ht="17.25" thickBot="1" x14ac:dyDescent="0.35">
      <c r="A12" s="5" t="s">
        <v>6</v>
      </c>
      <c r="B12" s="10">
        <v>66628</v>
      </c>
      <c r="E12" s="5" t="s">
        <v>6</v>
      </c>
      <c r="F12" s="10">
        <v>66628</v>
      </c>
    </row>
    <row r="13" spans="1:7" ht="17.25" thickBot="1" x14ac:dyDescent="0.35">
      <c r="A13" s="1" t="s">
        <v>26</v>
      </c>
      <c r="B13" s="6">
        <f>B9*B10*B11*B12</f>
        <v>66628</v>
      </c>
      <c r="E13" s="1" t="s">
        <v>27</v>
      </c>
      <c r="F13" s="4">
        <f>(INT(F10/30))*(0.1*F12)*F9</f>
        <v>33314</v>
      </c>
    </row>
    <row r="14" spans="1:7" ht="17.25" thickBot="1" x14ac:dyDescent="0.35">
      <c r="E14" s="1" t="s">
        <v>28</v>
      </c>
      <c r="F14" s="4">
        <f>(MOD(F10,30))*(0.02*F12)*F9</f>
        <v>0</v>
      </c>
    </row>
    <row r="15" spans="1:7" ht="19.5" thickBot="1" x14ac:dyDescent="0.35">
      <c r="E15" s="1" t="s">
        <v>29</v>
      </c>
      <c r="F15" s="7">
        <f>SUM(F13:F14)</f>
        <v>33314</v>
      </c>
    </row>
    <row r="16" spans="1:7" ht="17.25" thickBot="1" x14ac:dyDescent="0.35"/>
    <row r="17" spans="1:5" ht="19.5" thickBot="1" x14ac:dyDescent="0.35">
      <c r="A17" s="2" t="s">
        <v>30</v>
      </c>
      <c r="B17" s="8">
        <f>+B13+F15</f>
        <v>99942</v>
      </c>
    </row>
    <row r="23" spans="1:5" x14ac:dyDescent="0.3">
      <c r="E23" s="11" t="s">
        <v>32</v>
      </c>
    </row>
    <row r="24" spans="1:5" x14ac:dyDescent="0.3">
      <c r="E24" s="11" t="s">
        <v>33</v>
      </c>
    </row>
  </sheetData>
  <sheetProtection algorithmName="SHA-512" hashValue="A9vsoNc579GfdH1SYqZTgrF0gc5b0sDLx05ddXMT7t0OETEXKLMPgTzhozx6XcIa7/D9/t93F0mMY5L6bMpwXw==" saltValue="y5UJvCwf9notaxzKGf9R0Q==" spinCount="100000" sheet="1" objects="1" scenarios="1" selectLockedCells="1"/>
  <pageMargins left="0.7" right="0.7" top="0.75" bottom="0.75" header="0.3" footer="0.3"/>
  <pageSetup orientation="portrait" horizontalDpi="4294967293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1AC678-8F6B-4866-B362-2C5B03B4B1B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 0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Diaz</dc:creator>
  <cp:lastModifiedBy>Juan Diaz</cp:lastModifiedBy>
  <cp:lastPrinted>2024-11-21T19:09:37Z</cp:lastPrinted>
  <dcterms:created xsi:type="dcterms:W3CDTF">2024-11-21T15:48:41Z</dcterms:created>
  <dcterms:modified xsi:type="dcterms:W3CDTF">2024-11-21T19:18:28Z</dcterms:modified>
</cp:coreProperties>
</file>